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BİLANÇO - VARLIKLAR" sheetId="1" r:id="rId1"/>
    <sheet name="BİLANÇO - YÜKÜMLÜLÜKLER" sheetId="2" r:id="rId2"/>
    <sheet name="GELİR TABLOSU" sheetId="3" r:id="rId3"/>
    <sheet name="ÖZKAYNAK" sheetId="4" r:id="rId4"/>
    <sheet name="NAKİT AKIM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<sst xmlns="http://schemas.openxmlformats.org/spreadsheetml/2006/main" count="243" uniqueCount="176">
  <si>
    <t>KARTONSAN KARTON SANAYİ VE TİCARET A.Ş.</t>
  </si>
  <si>
    <t xml:space="preserve">BAĞIMSIZ DENETİMDEN GEÇMİŞ </t>
  </si>
  <si>
    <t xml:space="preserve">KONSOLİDE BİLANÇO </t>
  </si>
  <si>
    <t>(Aksi belirtilmedikçe Yeni Türk Lirası)</t>
  </si>
  <si>
    <t>Dipnot Referansları</t>
  </si>
  <si>
    <t>VARLIKLAR</t>
  </si>
  <si>
    <t>Cari/Dönen Varlıklar</t>
  </si>
  <si>
    <t>Hazır Değerler</t>
  </si>
  <si>
    <t>Not:4</t>
  </si>
  <si>
    <t>Cari Dönem</t>
  </si>
  <si>
    <t>Önceki Dönem</t>
  </si>
  <si>
    <t>Menkul Kıymetler (Net)</t>
  </si>
  <si>
    <t>Not:5</t>
  </si>
  <si>
    <t>Ticari Alacaklar (Net)</t>
  </si>
  <si>
    <t>Not:7</t>
  </si>
  <si>
    <t>Finansal Kiralama Alacakları (Net)</t>
  </si>
  <si>
    <t>Not:8</t>
  </si>
  <si>
    <t>İlişkili Taraflardan Alacaklar (Net)</t>
  </si>
  <si>
    <t>Not:9</t>
  </si>
  <si>
    <t>Diğer Alacaklar (Net)</t>
  </si>
  <si>
    <t>Not:10</t>
  </si>
  <si>
    <t>Canlı Varlıklar (Net)</t>
  </si>
  <si>
    <t>Not:11</t>
  </si>
  <si>
    <t>Stoklar (Net)</t>
  </si>
  <si>
    <t>Not:12</t>
  </si>
  <si>
    <t>Devam Eden İnşaat Sözleşmelerinden Alacaklar (Net)</t>
  </si>
  <si>
    <t>Not:13</t>
  </si>
  <si>
    <t>Ertelenen Vergi Varlıkları</t>
  </si>
  <si>
    <t>Not:14</t>
  </si>
  <si>
    <t>Diğer Cari/Dönen Varlıklar</t>
  </si>
  <si>
    <t>Not:15</t>
  </si>
  <si>
    <t>Cari Olmayan/Duran Varlıklar</t>
  </si>
  <si>
    <t>Finansal Kiralama Alacakları  (Net)</t>
  </si>
  <si>
    <t>Finansal Varlıklar (Net)</t>
  </si>
  <si>
    <t>Not:16</t>
  </si>
  <si>
    <t>Pozitif / Negatif Şerefiye (Net)</t>
  </si>
  <si>
    <t>Not:17</t>
  </si>
  <si>
    <t>Yatırım Amaçlı Gayrimenkuller (Net)</t>
  </si>
  <si>
    <t>Not:18</t>
  </si>
  <si>
    <t>Maddi Varlıklar (Net)</t>
  </si>
  <si>
    <t>Not:19</t>
  </si>
  <si>
    <t>Maddi Olmayan Varlıklar (Net)</t>
  </si>
  <si>
    <t>Not:20</t>
  </si>
  <si>
    <t xml:space="preserve">Ertelenen Vergi Varlıkları </t>
  </si>
  <si>
    <t>Diğer Cari Olmayan/Duran Varlıklar</t>
  </si>
  <si>
    <t>Toplam Varlıklar</t>
  </si>
  <si>
    <t>İlişik açıklayıcı notlar bu tabloların tamamlayıcısıdır.</t>
  </si>
  <si>
    <t>YÜKÜMLÜLÜKLER</t>
  </si>
  <si>
    <t>Kısa Vadeli Yükümlülükler</t>
  </si>
  <si>
    <t>Finansal Borçlar (Net)</t>
  </si>
  <si>
    <t>Not:6</t>
  </si>
  <si>
    <t>Uzun Vadeli Finansal Borçların Kısa Vadeli Kısımları (Net)</t>
  </si>
  <si>
    <t>Finansal Kiralama İşlemlerinden Borçlar (Net)</t>
  </si>
  <si>
    <t>Ticari Borçlar (Net)</t>
  </si>
  <si>
    <t>İlişkili Taraflara Borçlar (Net)</t>
  </si>
  <si>
    <t>Diğer Finansal Yükümlülükler (Net)</t>
  </si>
  <si>
    <t>Alınan Avanslar</t>
  </si>
  <si>
    <t>Not:21</t>
  </si>
  <si>
    <t>Devam Eden İnşaat Sözleşmeleri Hakediş Bedelleri</t>
  </si>
  <si>
    <t>Borç Karşılıkları</t>
  </si>
  <si>
    <t>Not:23</t>
  </si>
  <si>
    <t>Ertelenen Vergi Yükümlülüğü</t>
  </si>
  <si>
    <t>Diğer  Yükümlülükler (Net)</t>
  </si>
  <si>
    <t>Uzun Vadeli Yükümlülükler</t>
  </si>
  <si>
    <t>Finansal Borçlar</t>
  </si>
  <si>
    <t>Finansal Kiralama İşlemlerinden Borçlar</t>
  </si>
  <si>
    <t>Ticari Borçlar</t>
  </si>
  <si>
    <t>İlişkili Taraflara Borçlar</t>
  </si>
  <si>
    <t>Diğer  Yükümlülükler</t>
  </si>
  <si>
    <t>ANA ORTAKLIK DIŞI PAYLAR</t>
  </si>
  <si>
    <t>Not:24</t>
  </si>
  <si>
    <t xml:space="preserve">ÖZSERMAYE </t>
  </si>
  <si>
    <t>Sermaye</t>
  </si>
  <si>
    <t>Not:25</t>
  </si>
  <si>
    <t>Karşılıklı İştirak Sermaye Düzeltmesi</t>
  </si>
  <si>
    <t>Sermaye Yedekleri</t>
  </si>
  <si>
    <t>Not:26</t>
  </si>
  <si>
    <t>Hisse Senetleri İhraç Primleri</t>
  </si>
  <si>
    <t>Hisse Senedi İptal Karları</t>
  </si>
  <si>
    <t>Yeniden Değerleme Fonu</t>
  </si>
  <si>
    <t>Finansal Varlıklar Değer Artış Fonu</t>
  </si>
  <si>
    <t xml:space="preserve">Öz Sermaye Enflasyon Düzeltmesi Farkları </t>
  </si>
  <si>
    <t>Birikmiş Karlar Zararlar ve Yasal Yedekler</t>
  </si>
  <si>
    <t>Not:27</t>
  </si>
  <si>
    <t>Yasal Yedekler</t>
  </si>
  <si>
    <t>Statü Yedekleri</t>
  </si>
  <si>
    <t>Olağanüstü Yedekler</t>
  </si>
  <si>
    <t>Özel Yedekler</t>
  </si>
  <si>
    <t>Sermayeye Eklenecek İştirak Hisseleri ve Gayrimenkul Satış Kazançları</t>
  </si>
  <si>
    <t>Yabancı Para Çevrim Farkları</t>
  </si>
  <si>
    <t>Net Dönem Karı/Zararı</t>
  </si>
  <si>
    <t>Geçmiş Yıllar Kar/Zararları</t>
  </si>
  <si>
    <t>Not:28</t>
  </si>
  <si>
    <t>Toplam Öz Sermaye ve Yükümlülükler</t>
  </si>
  <si>
    <t>KONSOLİDE</t>
  </si>
  <si>
    <t xml:space="preserve"> </t>
  </si>
  <si>
    <t>KONSOLİDE GELİR TABLOSU</t>
  </si>
  <si>
    <t>Cari Dönem                   01.01.2005 31.12.2005</t>
  </si>
  <si>
    <t>ESAS FAALİYET GELİRLERİ</t>
  </si>
  <si>
    <t>Satış Gelirleri (Net)</t>
  </si>
  <si>
    <t>Not:36</t>
  </si>
  <si>
    <t>Satışların Maliyeti (-)</t>
  </si>
  <si>
    <t>Esas faaliyetlerden Diğer Gelirler/Faiz+temettü+kira (net)</t>
  </si>
  <si>
    <t>BRÜT SATIŞ KARI/ZARARI</t>
  </si>
  <si>
    <t>Faaliyet Giderleri (-)</t>
  </si>
  <si>
    <t>Not:37</t>
  </si>
  <si>
    <t>NET ESAS FAALİYET KARI/ZARARI</t>
  </si>
  <si>
    <t>Diğer Faaliyetlerden Gelir ve Karlar</t>
  </si>
  <si>
    <t>Not:38</t>
  </si>
  <si>
    <t>Diğer Faaliyetlerden Gider ve Zararlar (-)</t>
  </si>
  <si>
    <t>Finansman Giderleri (-)</t>
  </si>
  <si>
    <t>Not:39</t>
  </si>
  <si>
    <t>FAALİYET KARI/ZARARI</t>
  </si>
  <si>
    <t>Net Parasal Pozisyon Kar/Zararı</t>
  </si>
  <si>
    <t>Not:40</t>
  </si>
  <si>
    <t>VERGİ ÖNCESİ KAR/ZARARI</t>
  </si>
  <si>
    <t>Vergiler</t>
  </si>
  <si>
    <t>Not:41</t>
  </si>
  <si>
    <t>NET DÖNEM KARI/ZARARI</t>
  </si>
  <si>
    <r>
      <t xml:space="preserve">HİSSE BAŞINA KAZANÇ: </t>
    </r>
    <r>
      <rPr>
        <sz val="11"/>
        <rFont val="Times New Roman"/>
        <family val="1"/>
      </rPr>
      <t>Beheri 0,001 YTL nominal değerindeki hisse başına karlılık:</t>
    </r>
  </si>
  <si>
    <t>Not:42</t>
  </si>
  <si>
    <t>Emisyon Primi</t>
  </si>
  <si>
    <t>Özsermaye Düzeltme Farkları</t>
  </si>
  <si>
    <t>Birikmiş Karlar / Zararlar</t>
  </si>
  <si>
    <t>Özkaynak Toplamı</t>
  </si>
  <si>
    <t>Transfer</t>
  </si>
  <si>
    <t>Sermaye Artışı</t>
  </si>
  <si>
    <t>Temettü</t>
  </si>
  <si>
    <t>Dönem Karı / (Zararı)</t>
  </si>
  <si>
    <t>KONSOLİDE NAKİT AKIM TABLOSU</t>
  </si>
  <si>
    <t>(Aksi belirtilmedikçe  Yeni Türk Lirası)</t>
  </si>
  <si>
    <t>Net dönem karı</t>
  </si>
  <si>
    <t>Düzeltmeler:</t>
  </si>
  <si>
    <t>Amortisman (+)</t>
  </si>
  <si>
    <t>Kıdem Tazminatı Karşılığındaki Artış (+)</t>
  </si>
  <si>
    <t>Alacaklar Reeskont Tutarı (+)</t>
  </si>
  <si>
    <t>Not:7 Not:9</t>
  </si>
  <si>
    <t>Cari Dönem Şüpheli Alacak Karşılığı (+)</t>
  </si>
  <si>
    <t>Konusu Kalmayan Şüpheli Alacak Karşılığı (-)</t>
  </si>
  <si>
    <t>Stok Değer Düşüklüğü Karşılığı (+)</t>
  </si>
  <si>
    <t>Borçlar Prekontu (-)</t>
  </si>
  <si>
    <t>İştirak Değer Düşüklüğü Karşılığı(+)</t>
  </si>
  <si>
    <t>Kur Farklarından Doğan Zarar (+)</t>
  </si>
  <si>
    <t>Menkul Kıymet veya uzun vadeli yatırımlardan elde edilen kazançlar (-)</t>
  </si>
  <si>
    <t>İşletme Sermayesinde Değişikler Öncesi Faaliyet Karı (+)</t>
  </si>
  <si>
    <t>Ticari İşlemlerdeki ve Diğer Alacaklardaki Artış(-)</t>
  </si>
  <si>
    <t>Not:7          Not:9 Not:10</t>
  </si>
  <si>
    <t>Stoklarda azalış(+)</t>
  </si>
  <si>
    <t>Alım Satım amaçlı Menkul Kıymetlerdeki artış (-)</t>
  </si>
  <si>
    <t>Ticari Borçlardaki azalış(-)</t>
  </si>
  <si>
    <t>Esas Faaliyet ile İlgili  Oluşan Nakit (+)</t>
  </si>
  <si>
    <t>Faiz Ödemeleri (-)</t>
  </si>
  <si>
    <t>Vergi Ödemeleri (-)</t>
  </si>
  <si>
    <t>İşletme Sermayesinde Diğer  Artışlar/Azalışlar  (+)/(-)</t>
  </si>
  <si>
    <t xml:space="preserve">Esas Faaliyetlerden Kaynaklanan Net nakit </t>
  </si>
  <si>
    <t xml:space="preserve">        </t>
  </si>
  <si>
    <t>Mali Duran Varlık alımları neti (-)</t>
  </si>
  <si>
    <t>Maddi duran varlık alımları (-)</t>
  </si>
  <si>
    <t xml:space="preserve"> Not:19 Not:20</t>
  </si>
  <si>
    <t>Maddi duran varlık çıkışları net değeri</t>
  </si>
  <si>
    <t>Not: 18 Not:19 Not:20</t>
  </si>
  <si>
    <t>Tahsil Edilen Faizler (+)</t>
  </si>
  <si>
    <t>Tahsil Edilen Temettüler (+)</t>
  </si>
  <si>
    <t>Yatırım faaliyetlerinde kullanılan nakit</t>
  </si>
  <si>
    <t>Hisse Senedi İhraçları Nedeniyle Oluşan  Nakit Girişleri (+)</t>
  </si>
  <si>
    <t>Kısa vadeli mali borçlardaki artış (+)</t>
  </si>
  <si>
    <t>Uzun vadeli mali borçlardaki artış (+)</t>
  </si>
  <si>
    <t>Ödenen Temettüler (-)</t>
  </si>
  <si>
    <t>Finansman  Faaliyetlerden Kaynaklanan Nakit</t>
  </si>
  <si>
    <t>Nakit ve Benzerlerinde Meydana Gelen Net Artış</t>
  </si>
  <si>
    <t>DÖNEM BAŞI NAKİT DEĞERLER</t>
  </si>
  <si>
    <t>DÖNEM SONU KASA VE BANKALAR</t>
  </si>
  <si>
    <r>
      <t>A)</t>
    </r>
    <r>
      <rPr>
        <sz val="11"/>
        <color indexed="8"/>
        <rFont val="Times New Roman"/>
        <family val="1"/>
      </rPr>
      <t xml:space="preserve"> ESAS FAALİYETLERDEN KAYNAKLANAN NAKİT AKIMLARI</t>
    </r>
  </si>
  <si>
    <r>
      <t>B)</t>
    </r>
    <r>
      <rPr>
        <sz val="11"/>
        <rFont val="Times New Roman"/>
        <family val="1"/>
      </rPr>
      <t xml:space="preserve"> YATIRIM FAALİYETLERİNDEN KAYNAKLANAN NAKİT AKIMI</t>
    </r>
  </si>
  <si>
    <r>
      <t>C)</t>
    </r>
    <r>
      <rPr>
        <sz val="11"/>
        <rFont val="Times New Roman"/>
        <family val="1"/>
      </rPr>
      <t>FİNANSMAN FAALİYETLERİNDEN KAYNALANAN NAKİT AKIMLARI</t>
    </r>
  </si>
  <si>
    <t>ANA ORTAKLIK DIŞI PAY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</si>
</sst>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T_L_-;\-* #,##0\ _T_L_-;_-* &quot;-&quot;??\ _T_L_-;_-@_-"/>
    <numFmt numFmtId="181" formatCode="_(* #,##0.0000_);_(* \(#,##0.0000\);_(* &quot;-&quot;_);_(@_)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</numFmts>
  <fonts count="10">
    <font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1"/>
      <name val="Times New Roman Tur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0" fontId="3" fillId="0" borderId="5" xfId="0" applyFont="1" applyFill="1" applyBorder="1" applyAlignment="1">
      <alignment horizontal="justify" vertical="top" wrapText="1"/>
    </xf>
    <xf numFmtId="177" fontId="3" fillId="0" borderId="2" xfId="15" applyNumberFormat="1" applyFont="1" applyFill="1" applyBorder="1" applyAlignment="1">
      <alignment horizontal="right" vertical="top" wrapText="1"/>
    </xf>
    <xf numFmtId="177" fontId="1" fillId="0" borderId="2" xfId="15" applyNumberFormat="1" applyFont="1" applyFill="1" applyBorder="1" applyAlignment="1">
      <alignment horizontal="right" vertical="top" wrapText="1"/>
    </xf>
    <xf numFmtId="177" fontId="1" fillId="0" borderId="4" xfId="15" applyNumberFormat="1" applyFont="1" applyFill="1" applyBorder="1" applyAlignment="1">
      <alignment horizontal="right" vertical="top" wrapText="1"/>
    </xf>
    <xf numFmtId="177" fontId="3" fillId="0" borderId="4" xfId="15" applyNumberFormat="1" applyFont="1" applyFill="1" applyBorder="1" applyAlignment="1">
      <alignment horizontal="right" vertical="top" wrapText="1"/>
    </xf>
    <xf numFmtId="177" fontId="1" fillId="0" borderId="4" xfId="15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justify" vertical="top" wrapText="1"/>
    </xf>
    <xf numFmtId="177" fontId="1" fillId="0" borderId="6" xfId="15" applyNumberFormat="1" applyFont="1" applyFill="1" applyBorder="1" applyAlignment="1">
      <alignment horizontal="right" vertical="top" wrapText="1"/>
    </xf>
    <xf numFmtId="177" fontId="3" fillId="0" borderId="6" xfId="15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justify" vertical="top" wrapText="1"/>
    </xf>
    <xf numFmtId="177" fontId="3" fillId="0" borderId="0" xfId="15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77" fontId="1" fillId="0" borderId="8" xfId="15" applyNumberFormat="1" applyFont="1" applyFill="1" applyBorder="1" applyAlignment="1">
      <alignment horizontal="right" vertical="top" wrapText="1"/>
    </xf>
    <xf numFmtId="177" fontId="3" fillId="0" borderId="8" xfId="15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center"/>
    </xf>
    <xf numFmtId="177" fontId="1" fillId="0" borderId="5" xfId="15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justify" vertical="top" wrapText="1"/>
    </xf>
    <xf numFmtId="3" fontId="1" fillId="0" borderId="2" xfId="0" applyNumberFormat="1" applyFont="1" applyFill="1" applyBorder="1" applyAlignment="1">
      <alignment horizontal="center"/>
    </xf>
    <xf numFmtId="3" fontId="3" fillId="0" borderId="2" xfId="15" applyNumberFormat="1" applyFont="1" applyFill="1" applyBorder="1" applyAlignment="1">
      <alignment horizontal="right" vertical="top" wrapText="1"/>
    </xf>
    <xf numFmtId="3" fontId="1" fillId="0" borderId="2" xfId="15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justify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77" fontId="1" fillId="0" borderId="2" xfId="15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 wrapText="1"/>
    </xf>
    <xf numFmtId="177" fontId="3" fillId="0" borderId="8" xfId="15" applyNumberFormat="1" applyFont="1" applyFill="1" applyBorder="1" applyAlignment="1">
      <alignment horizontal="right" vertical="top" wrapText="1"/>
    </xf>
    <xf numFmtId="177" fontId="3" fillId="0" borderId="4" xfId="15" applyNumberFormat="1" applyFont="1" applyFill="1" applyBorder="1" applyAlignment="1">
      <alignment horizontal="right" vertical="top" wrapText="1"/>
    </xf>
    <xf numFmtId="177" fontId="3" fillId="0" borderId="6" xfId="15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7" fontId="1" fillId="0" borderId="2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Alignment="1">
      <alignment/>
    </xf>
    <xf numFmtId="181" fontId="1" fillId="0" borderId="1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9" fontId="0" fillId="0" borderId="0" xfId="15" applyAlignment="1">
      <alignment/>
    </xf>
    <xf numFmtId="184" fontId="0" fillId="0" borderId="0" xfId="15" applyNumberFormat="1" applyAlignment="1">
      <alignment/>
    </xf>
    <xf numFmtId="177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4" fillId="0" borderId="0" xfId="15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14" fontId="1" fillId="0" borderId="12" xfId="15" applyNumberFormat="1" applyFont="1" applyFill="1" applyBorder="1" applyAlignment="1" quotePrefix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80" fontId="3" fillId="0" borderId="0" xfId="15" applyNumberFormat="1" applyFont="1" applyFill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77" fontId="1" fillId="0" borderId="0" xfId="15" applyNumberFormat="1" applyFont="1" applyFill="1" applyAlignment="1">
      <alignment horizontal="right" wrapText="1"/>
    </xf>
    <xf numFmtId="177" fontId="3" fillId="0" borderId="0" xfId="15" applyNumberFormat="1" applyFont="1" applyFill="1" applyAlignment="1">
      <alignment horizontal="right" wrapText="1"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180" fontId="4" fillId="0" borderId="0" xfId="0" applyNumberFormat="1" applyFont="1" applyFill="1" applyAlignment="1">
      <alignment/>
    </xf>
    <xf numFmtId="0" fontId="1" fillId="0" borderId="0" xfId="0" applyFont="1" applyFill="1" applyAlignment="1">
      <alignment vertical="top" wrapText="1"/>
    </xf>
    <xf numFmtId="177" fontId="3" fillId="0" borderId="13" xfId="15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7" fillId="0" borderId="0" xfId="0" applyFont="1" applyFill="1" applyAlignment="1">
      <alignment wrapText="1"/>
    </xf>
    <xf numFmtId="177" fontId="1" fillId="0" borderId="14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177" fontId="3" fillId="0" borderId="15" xfId="15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177" fontId="4" fillId="0" borderId="0" xfId="15" applyNumberFormat="1" applyFont="1" applyFill="1" applyAlignment="1">
      <alignment/>
    </xf>
    <xf numFmtId="177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litablolar%2031.12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İT AKIM"/>
      <sheetName val="KONSOLİDE BİLANÇO"/>
      <sheetName val="KONSOLİDE GELİR TABLOSU"/>
      <sheetName val="ÖZKAYNAK"/>
      <sheetName val="KARTONSAN BİL"/>
      <sheetName val="KARTONSAN GEL"/>
      <sheetName val="DÖNKASAN BİL"/>
      <sheetName val="DÖNKASAN GEL"/>
      <sheetName val="SELKA HOLDİNG BİL"/>
      <sheetName val="SELKA HOLDİNG GEL"/>
      <sheetName val="SELKA İÇ-DIŞ BİL"/>
      <sheetName val="SELKA İÇ-DIŞ GEL"/>
      <sheetName val="ERTELENMİŞ VERGİ"/>
    </sheetNames>
    <sheetDataSet>
      <sheetData sheetId="1">
        <row r="12">
          <cell r="BP12">
            <v>63656777</v>
          </cell>
          <cell r="BS12">
            <v>48943570.5</v>
          </cell>
        </row>
        <row r="314">
          <cell r="BP314">
            <v>15298894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7">
      <selection activeCell="D34" sqref="D34"/>
    </sheetView>
  </sheetViews>
  <sheetFormatPr defaultColWidth="9.140625" defaultRowHeight="12.75"/>
  <cols>
    <col min="1" max="1" width="53.421875" style="0" bestFit="1" customWidth="1"/>
    <col min="2" max="2" width="8.421875" style="0" bestFit="1" customWidth="1"/>
    <col min="3" max="3" width="12.421875" style="0" bestFit="1" customWidth="1"/>
    <col min="4" max="4" width="13.7109375" style="0" bestFit="1" customWidth="1"/>
    <col min="5" max="5" width="12.421875" style="0" bestFit="1" customWidth="1"/>
    <col min="6" max="6" width="13.7109375" style="0" bestFit="1" customWidth="1"/>
  </cols>
  <sheetData>
    <row r="1" spans="1:2" ht="14.25">
      <c r="A1" s="1" t="s">
        <v>0</v>
      </c>
      <c r="B1" s="2"/>
    </row>
    <row r="2" spans="1:2" ht="14.25">
      <c r="A2" s="3" t="s">
        <v>1</v>
      </c>
      <c r="B2" s="2"/>
    </row>
    <row r="3" spans="1:2" ht="14.25">
      <c r="A3" s="3" t="s">
        <v>2</v>
      </c>
      <c r="B3" s="2"/>
    </row>
    <row r="4" spans="1:2" ht="15">
      <c r="A4" s="4" t="s">
        <v>3</v>
      </c>
      <c r="B4" s="2"/>
    </row>
    <row r="5" spans="1:2" ht="15">
      <c r="A5" s="4"/>
      <c r="B5" s="2"/>
    </row>
    <row r="6" spans="1:2" ht="15">
      <c r="A6" s="4"/>
      <c r="B6" s="5"/>
    </row>
    <row r="7" spans="1:2" ht="15" thickBot="1">
      <c r="A7" s="1"/>
      <c r="B7" s="2"/>
    </row>
    <row r="8" spans="1:6" ht="43.5" thickBot="1">
      <c r="A8" s="6"/>
      <c r="B8" s="7" t="s">
        <v>4</v>
      </c>
      <c r="C8" s="107" t="s">
        <v>9</v>
      </c>
      <c r="D8" s="108"/>
      <c r="E8" s="107" t="s">
        <v>10</v>
      </c>
      <c r="F8" s="108"/>
    </row>
    <row r="9" spans="1:6" ht="15">
      <c r="A9" s="8"/>
      <c r="B9" s="9"/>
      <c r="C9" s="109">
        <v>38717</v>
      </c>
      <c r="D9" s="110"/>
      <c r="E9" s="109">
        <v>38352</v>
      </c>
      <c r="F9" s="110"/>
    </row>
    <row r="10" spans="1:6" ht="15.75" thickBot="1">
      <c r="A10" s="10" t="s">
        <v>5</v>
      </c>
      <c r="B10" s="9"/>
      <c r="C10" s="8"/>
      <c r="D10" s="16"/>
      <c r="E10" s="8"/>
      <c r="F10" s="16"/>
    </row>
    <row r="11" spans="1:6" ht="15.75" thickBot="1">
      <c r="A11" s="11" t="s">
        <v>6</v>
      </c>
      <c r="B11" s="12"/>
      <c r="C11" s="17"/>
      <c r="D11" s="18">
        <v>117099842</v>
      </c>
      <c r="E11" s="17"/>
      <c r="F11" s="18">
        <v>97081791.5</v>
      </c>
    </row>
    <row r="12" spans="1:6" ht="15">
      <c r="A12" s="13" t="s">
        <v>7</v>
      </c>
      <c r="B12" s="9" t="s">
        <v>8</v>
      </c>
      <c r="C12" s="19">
        <v>63656777</v>
      </c>
      <c r="D12" s="20"/>
      <c r="E12" s="19">
        <v>48943570.5</v>
      </c>
      <c r="F12" s="20"/>
    </row>
    <row r="13" spans="1:6" ht="15">
      <c r="A13" s="13" t="s">
        <v>11</v>
      </c>
      <c r="B13" s="9" t="s">
        <v>12</v>
      </c>
      <c r="C13" s="19">
        <v>1837578.5</v>
      </c>
      <c r="D13" s="20"/>
      <c r="E13" s="19">
        <v>455000</v>
      </c>
      <c r="F13" s="20"/>
    </row>
    <row r="14" spans="1:6" ht="15">
      <c r="A14" s="13" t="s">
        <v>13</v>
      </c>
      <c r="B14" s="9" t="s">
        <v>14</v>
      </c>
      <c r="C14" s="19">
        <v>12398864</v>
      </c>
      <c r="D14" s="20"/>
      <c r="E14" s="19">
        <v>13058729</v>
      </c>
      <c r="F14" s="20"/>
    </row>
    <row r="15" spans="1:6" ht="15">
      <c r="A15" s="13" t="s">
        <v>15</v>
      </c>
      <c r="B15" s="9" t="s">
        <v>16</v>
      </c>
      <c r="C15" s="20">
        <v>0</v>
      </c>
      <c r="D15" s="20"/>
      <c r="E15" s="20">
        <v>0</v>
      </c>
      <c r="F15" s="20"/>
    </row>
    <row r="16" spans="1:6" ht="15">
      <c r="A16" s="13" t="s">
        <v>17</v>
      </c>
      <c r="B16" s="9" t="s">
        <v>18</v>
      </c>
      <c r="C16" s="19">
        <v>338790.5</v>
      </c>
      <c r="D16" s="20"/>
      <c r="E16" s="19">
        <v>0</v>
      </c>
      <c r="F16" s="20"/>
    </row>
    <row r="17" spans="1:6" ht="15">
      <c r="A17" s="13" t="s">
        <v>19</v>
      </c>
      <c r="B17" s="9" t="s">
        <v>20</v>
      </c>
      <c r="C17" s="19">
        <v>2400</v>
      </c>
      <c r="D17" s="20"/>
      <c r="E17" s="19">
        <v>1500</v>
      </c>
      <c r="F17" s="20"/>
    </row>
    <row r="18" spans="1:6" ht="15">
      <c r="A18" s="13" t="s">
        <v>21</v>
      </c>
      <c r="B18" s="9" t="s">
        <v>22</v>
      </c>
      <c r="C18" s="21">
        <v>0</v>
      </c>
      <c r="D18" s="21"/>
      <c r="E18" s="21">
        <v>0</v>
      </c>
      <c r="F18" s="21"/>
    </row>
    <row r="19" spans="1:6" ht="15">
      <c r="A19" s="13" t="s">
        <v>23</v>
      </c>
      <c r="B19" s="9" t="s">
        <v>24</v>
      </c>
      <c r="C19" s="19">
        <v>32384429.5</v>
      </c>
      <c r="D19" s="20"/>
      <c r="E19" s="19">
        <v>27976185</v>
      </c>
      <c r="F19" s="20"/>
    </row>
    <row r="20" spans="1:6" ht="15">
      <c r="A20" s="13" t="s">
        <v>25</v>
      </c>
      <c r="B20" s="9" t="s">
        <v>26</v>
      </c>
      <c r="C20" s="20">
        <v>0</v>
      </c>
      <c r="D20" s="20"/>
      <c r="E20" s="20">
        <v>0</v>
      </c>
      <c r="F20" s="20"/>
    </row>
    <row r="21" spans="1:6" ht="15">
      <c r="A21" s="13" t="s">
        <v>27</v>
      </c>
      <c r="B21" s="9" t="s">
        <v>28</v>
      </c>
      <c r="C21" s="20">
        <v>0</v>
      </c>
      <c r="D21" s="20"/>
      <c r="E21" s="20">
        <v>0</v>
      </c>
      <c r="F21" s="20"/>
    </row>
    <row r="22" spans="1:6" ht="15.75" thickBot="1">
      <c r="A22" s="22" t="s">
        <v>29</v>
      </c>
      <c r="B22" s="9" t="s">
        <v>30</v>
      </c>
      <c r="C22" s="23">
        <v>6481002.5</v>
      </c>
      <c r="D22" s="24"/>
      <c r="E22" s="23">
        <v>6646807</v>
      </c>
      <c r="F22" s="24"/>
    </row>
    <row r="23" spans="1:6" ht="15.75" thickBot="1">
      <c r="A23" s="11" t="s">
        <v>31</v>
      </c>
      <c r="B23" s="12"/>
      <c r="C23" s="17"/>
      <c r="D23" s="18">
        <v>79927886</v>
      </c>
      <c r="E23" s="17"/>
      <c r="F23" s="18">
        <v>87288156</v>
      </c>
    </row>
    <row r="24" spans="1:6" ht="15">
      <c r="A24" s="8" t="s">
        <v>13</v>
      </c>
      <c r="B24" s="9" t="s">
        <v>14</v>
      </c>
      <c r="C24" s="19">
        <v>6805</v>
      </c>
      <c r="D24" s="20"/>
      <c r="E24" s="19">
        <v>6805</v>
      </c>
      <c r="F24" s="20"/>
    </row>
    <row r="25" spans="1:6" ht="15">
      <c r="A25" s="8" t="s">
        <v>32</v>
      </c>
      <c r="B25" s="9" t="s">
        <v>16</v>
      </c>
      <c r="C25" s="20">
        <v>0</v>
      </c>
      <c r="D25" s="20"/>
      <c r="E25" s="20">
        <v>0</v>
      </c>
      <c r="F25" s="20"/>
    </row>
    <row r="26" spans="1:6" ht="15">
      <c r="A26" s="8" t="s">
        <v>17</v>
      </c>
      <c r="B26" s="9" t="s">
        <v>18</v>
      </c>
      <c r="C26" s="21">
        <v>0</v>
      </c>
      <c r="D26" s="21"/>
      <c r="E26" s="21">
        <v>0</v>
      </c>
      <c r="F26" s="21"/>
    </row>
    <row r="27" spans="1:6" ht="15">
      <c r="A27" s="8" t="s">
        <v>19</v>
      </c>
      <c r="B27" s="9" t="s">
        <v>20</v>
      </c>
      <c r="C27" s="20">
        <v>0</v>
      </c>
      <c r="D27" s="20"/>
      <c r="E27" s="20">
        <v>0</v>
      </c>
      <c r="F27" s="20"/>
    </row>
    <row r="28" spans="1:6" ht="15">
      <c r="A28" s="8" t="s">
        <v>33</v>
      </c>
      <c r="B28" s="9" t="s">
        <v>34</v>
      </c>
      <c r="C28" s="19">
        <v>21</v>
      </c>
      <c r="D28" s="20"/>
      <c r="E28" s="19">
        <v>341367</v>
      </c>
      <c r="F28" s="20"/>
    </row>
    <row r="29" spans="1:6" ht="15">
      <c r="A29" s="8" t="s">
        <v>35</v>
      </c>
      <c r="B29" s="9" t="s">
        <v>36</v>
      </c>
      <c r="C29" s="20">
        <v>4871796</v>
      </c>
      <c r="D29" s="20"/>
      <c r="E29" s="20">
        <v>4871796</v>
      </c>
      <c r="F29" s="20"/>
    </row>
    <row r="30" spans="1:6" ht="15">
      <c r="A30" s="8" t="s">
        <v>37</v>
      </c>
      <c r="B30" s="9" t="s">
        <v>38</v>
      </c>
      <c r="C30" s="19">
        <v>5263475</v>
      </c>
      <c r="D30" s="20"/>
      <c r="E30" s="19">
        <v>6772792</v>
      </c>
      <c r="F30" s="20"/>
    </row>
    <row r="31" spans="1:6" ht="15">
      <c r="A31" s="8" t="s">
        <v>39</v>
      </c>
      <c r="B31" s="9" t="s">
        <v>40</v>
      </c>
      <c r="C31" s="19">
        <v>69313525</v>
      </c>
      <c r="D31" s="20"/>
      <c r="E31" s="19">
        <v>74656183</v>
      </c>
      <c r="F31" s="20"/>
    </row>
    <row r="32" spans="1:6" ht="15">
      <c r="A32" s="8" t="s">
        <v>41</v>
      </c>
      <c r="B32" s="9" t="s">
        <v>42</v>
      </c>
      <c r="C32" s="19">
        <v>472264</v>
      </c>
      <c r="D32" s="20"/>
      <c r="E32" s="19">
        <v>598271</v>
      </c>
      <c r="F32" s="20"/>
    </row>
    <row r="33" spans="1:6" ht="15">
      <c r="A33" s="8" t="s">
        <v>43</v>
      </c>
      <c r="B33" s="9" t="s">
        <v>28</v>
      </c>
      <c r="C33" s="20">
        <v>0</v>
      </c>
      <c r="D33" s="20"/>
      <c r="E33" s="20">
        <v>0</v>
      </c>
      <c r="F33" s="20"/>
    </row>
    <row r="34" spans="1:6" ht="15.75" thickBot="1">
      <c r="A34" s="8" t="s">
        <v>44</v>
      </c>
      <c r="B34" s="9" t="s">
        <v>30</v>
      </c>
      <c r="C34" s="20">
        <v>0</v>
      </c>
      <c r="D34" s="20"/>
      <c r="E34" s="20">
        <v>40942</v>
      </c>
      <c r="F34" s="20"/>
    </row>
    <row r="35" spans="1:6" ht="15.75" thickBot="1">
      <c r="A35" s="11" t="s">
        <v>45</v>
      </c>
      <c r="B35" s="12"/>
      <c r="C35" s="17"/>
      <c r="D35" s="18">
        <v>197027728</v>
      </c>
      <c r="E35" s="17"/>
      <c r="F35" s="18">
        <v>184369947.5</v>
      </c>
    </row>
    <row r="37" ht="15">
      <c r="A37" s="26" t="s">
        <v>46</v>
      </c>
    </row>
  </sheetData>
  <mergeCells count="4">
    <mergeCell ref="E8:F8"/>
    <mergeCell ref="E9:F9"/>
    <mergeCell ref="C8:D8"/>
    <mergeCell ref="C9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F13" sqref="F13:F23"/>
    </sheetView>
  </sheetViews>
  <sheetFormatPr defaultColWidth="9.140625" defaultRowHeight="12.75"/>
  <cols>
    <col min="1" max="1" width="53.421875" style="0" bestFit="1" customWidth="1"/>
    <col min="2" max="2" width="8.421875" style="0" bestFit="1" customWidth="1"/>
    <col min="3" max="4" width="13.7109375" style="0" bestFit="1" customWidth="1"/>
    <col min="6" max="7" width="13.7109375" style="0" bestFit="1" customWidth="1"/>
  </cols>
  <sheetData>
    <row r="1" spans="1:7" ht="15">
      <c r="A1" s="1" t="s">
        <v>0</v>
      </c>
      <c r="B1" s="25"/>
      <c r="C1" s="33"/>
      <c r="D1" s="33"/>
      <c r="E1" s="14"/>
      <c r="F1" s="33"/>
      <c r="G1" s="33"/>
    </row>
    <row r="2" spans="1:7" ht="15">
      <c r="A2" s="3" t="s">
        <v>1</v>
      </c>
      <c r="B2" s="25"/>
      <c r="C2" s="33"/>
      <c r="D2" s="33"/>
      <c r="E2" s="14"/>
      <c r="F2" s="33"/>
      <c r="G2" s="33"/>
    </row>
    <row r="3" spans="1:7" ht="15">
      <c r="A3" s="3" t="s">
        <v>2</v>
      </c>
      <c r="B3" s="25"/>
      <c r="C3" s="33"/>
      <c r="D3" s="33"/>
      <c r="E3" s="14"/>
      <c r="F3" s="33"/>
      <c r="G3" s="33"/>
    </row>
    <row r="4" spans="1:7" ht="15">
      <c r="A4" s="28" t="s">
        <v>3</v>
      </c>
      <c r="B4" s="25"/>
      <c r="C4" s="33"/>
      <c r="D4" s="33"/>
      <c r="E4" s="14"/>
      <c r="F4" s="33"/>
      <c r="G4" s="33"/>
    </row>
    <row r="5" spans="1:7" ht="15">
      <c r="A5" s="4"/>
      <c r="B5" s="25"/>
      <c r="C5" s="33"/>
      <c r="D5" s="33"/>
      <c r="E5" s="14"/>
      <c r="F5" s="33"/>
      <c r="G5" s="33"/>
    </row>
    <row r="6" spans="1:7" ht="15">
      <c r="A6" s="4"/>
      <c r="B6" s="25"/>
      <c r="C6" s="33"/>
      <c r="D6" s="33"/>
      <c r="E6" s="14"/>
      <c r="F6" s="33"/>
      <c r="G6" s="33"/>
    </row>
    <row r="7" spans="1:7" ht="15">
      <c r="A7" s="4"/>
      <c r="B7" s="25"/>
      <c r="C7" s="33"/>
      <c r="D7" s="33"/>
      <c r="E7" s="14"/>
      <c r="F7" s="33"/>
      <c r="G7" s="33"/>
    </row>
    <row r="8" spans="1:7" ht="15.75" thickBot="1">
      <c r="A8" s="27"/>
      <c r="B8" s="25"/>
      <c r="C8" s="34"/>
      <c r="D8" s="34"/>
      <c r="E8" s="14"/>
      <c r="F8" s="34"/>
      <c r="G8" s="34"/>
    </row>
    <row r="9" spans="1:7" ht="43.5" thickBot="1">
      <c r="A9" s="6"/>
      <c r="B9" s="7" t="s">
        <v>4</v>
      </c>
      <c r="C9" s="107" t="s">
        <v>9</v>
      </c>
      <c r="D9" s="108"/>
      <c r="E9" s="14"/>
      <c r="F9" s="107" t="s">
        <v>10</v>
      </c>
      <c r="G9" s="108"/>
    </row>
    <row r="10" spans="1:7" ht="15.75" thickBot="1">
      <c r="A10" s="8"/>
      <c r="B10" s="9"/>
      <c r="C10" s="111">
        <v>38717</v>
      </c>
      <c r="D10" s="112"/>
      <c r="E10" s="14"/>
      <c r="F10" s="109">
        <v>38352</v>
      </c>
      <c r="G10" s="110"/>
    </row>
    <row r="11" spans="1:7" ht="15.75" thickBot="1">
      <c r="A11" s="29" t="s">
        <v>47</v>
      </c>
      <c r="B11" s="7"/>
      <c r="C11" s="17"/>
      <c r="D11" s="18">
        <v>21910171.5</v>
      </c>
      <c r="E11" s="14"/>
      <c r="F11" s="17"/>
      <c r="G11" s="18">
        <v>18790566</v>
      </c>
    </row>
    <row r="12" spans="1:7" ht="15.75" thickBot="1">
      <c r="A12" s="30" t="s">
        <v>48</v>
      </c>
      <c r="B12" s="31"/>
      <c r="C12" s="17"/>
      <c r="D12" s="18">
        <v>14865707.5</v>
      </c>
      <c r="E12" s="14"/>
      <c r="F12" s="17"/>
      <c r="G12" s="18">
        <v>12615612.5</v>
      </c>
    </row>
    <row r="13" spans="1:7" ht="15">
      <c r="A13" s="32" t="s">
        <v>49</v>
      </c>
      <c r="B13" s="9" t="s">
        <v>50</v>
      </c>
      <c r="C13" s="19">
        <v>0</v>
      </c>
      <c r="D13" s="20"/>
      <c r="E13" s="14"/>
      <c r="F13" s="19">
        <v>357384.5</v>
      </c>
      <c r="G13" s="20"/>
    </row>
    <row r="14" spans="1:7" ht="15">
      <c r="A14" s="13" t="s">
        <v>51</v>
      </c>
      <c r="B14" s="9" t="s">
        <v>50</v>
      </c>
      <c r="C14" s="21">
        <v>0</v>
      </c>
      <c r="D14" s="20"/>
      <c r="E14" s="14"/>
      <c r="F14" s="21">
        <v>0</v>
      </c>
      <c r="G14" s="20"/>
    </row>
    <row r="15" spans="1:7" ht="15">
      <c r="A15" s="13" t="s">
        <v>52</v>
      </c>
      <c r="B15" s="9" t="s">
        <v>16</v>
      </c>
      <c r="C15" s="19">
        <v>0</v>
      </c>
      <c r="D15" s="20"/>
      <c r="E15" s="14"/>
      <c r="F15" s="19">
        <v>0</v>
      </c>
      <c r="G15" s="20"/>
    </row>
    <row r="16" spans="1:7" ht="15">
      <c r="A16" s="13" t="s">
        <v>53</v>
      </c>
      <c r="B16" s="9" t="s">
        <v>14</v>
      </c>
      <c r="C16" s="19">
        <v>4646401</v>
      </c>
      <c r="D16" s="20"/>
      <c r="E16" s="14"/>
      <c r="F16" s="19">
        <v>4541901</v>
      </c>
      <c r="G16" s="20"/>
    </row>
    <row r="17" spans="1:7" ht="15">
      <c r="A17" s="13" t="s">
        <v>54</v>
      </c>
      <c r="B17" s="9" t="s">
        <v>18</v>
      </c>
      <c r="C17" s="19">
        <v>1578477</v>
      </c>
      <c r="D17" s="20"/>
      <c r="E17" s="14"/>
      <c r="F17" s="19">
        <v>54259</v>
      </c>
      <c r="G17" s="20"/>
    </row>
    <row r="18" spans="1:7" ht="15">
      <c r="A18" s="13" t="s">
        <v>55</v>
      </c>
      <c r="B18" s="9" t="s">
        <v>20</v>
      </c>
      <c r="C18" s="20">
        <v>0</v>
      </c>
      <c r="D18" s="20"/>
      <c r="E18" s="14"/>
      <c r="F18" s="20">
        <v>0</v>
      </c>
      <c r="G18" s="20"/>
    </row>
    <row r="19" spans="1:7" ht="15">
      <c r="A19" s="8" t="s">
        <v>56</v>
      </c>
      <c r="B19" s="9" t="s">
        <v>57</v>
      </c>
      <c r="C19" s="19">
        <v>203104</v>
      </c>
      <c r="D19" s="20"/>
      <c r="E19" s="14"/>
      <c r="F19" s="19">
        <v>443981</v>
      </c>
      <c r="G19" s="20"/>
    </row>
    <row r="20" spans="1:7" ht="15">
      <c r="A20" s="8" t="s">
        <v>58</v>
      </c>
      <c r="B20" s="9" t="s">
        <v>26</v>
      </c>
      <c r="C20" s="20">
        <v>0</v>
      </c>
      <c r="D20" s="20"/>
      <c r="E20" s="14"/>
      <c r="F20" s="20">
        <v>0</v>
      </c>
      <c r="G20" s="20"/>
    </row>
    <row r="21" spans="1:7" ht="15">
      <c r="A21" s="8" t="s">
        <v>59</v>
      </c>
      <c r="B21" s="9" t="s">
        <v>60</v>
      </c>
      <c r="C21" s="19">
        <v>6168194</v>
      </c>
      <c r="D21" s="20"/>
      <c r="E21" s="14"/>
      <c r="F21" s="19">
        <v>4659255.5</v>
      </c>
      <c r="G21" s="20"/>
    </row>
    <row r="22" spans="1:7" ht="15">
      <c r="A22" s="8" t="s">
        <v>61</v>
      </c>
      <c r="B22" s="9" t="s">
        <v>28</v>
      </c>
      <c r="C22" s="20">
        <v>0</v>
      </c>
      <c r="D22" s="20"/>
      <c r="E22" s="14"/>
      <c r="F22" s="20">
        <v>0</v>
      </c>
      <c r="G22" s="20"/>
    </row>
    <row r="23" spans="1:7" ht="15.75" thickBot="1">
      <c r="A23" s="8" t="s">
        <v>62</v>
      </c>
      <c r="B23" s="9" t="s">
        <v>30</v>
      </c>
      <c r="C23" s="19">
        <v>2269531.5</v>
      </c>
      <c r="D23" s="20"/>
      <c r="E23" s="14"/>
      <c r="F23" s="19">
        <v>2558831.5</v>
      </c>
      <c r="G23" s="20"/>
    </row>
    <row r="24" spans="1:7" ht="15.75" thickBot="1">
      <c r="A24" s="11" t="s">
        <v>63</v>
      </c>
      <c r="B24" s="12"/>
      <c r="C24" s="17"/>
      <c r="D24" s="18">
        <v>7044464</v>
      </c>
      <c r="E24" s="14"/>
      <c r="F24" s="17"/>
      <c r="G24" s="18">
        <v>6174953.5</v>
      </c>
    </row>
    <row r="25" spans="1:7" ht="15">
      <c r="A25" s="32" t="s">
        <v>64</v>
      </c>
      <c r="B25" s="9" t="s">
        <v>50</v>
      </c>
      <c r="C25" s="35">
        <v>0</v>
      </c>
      <c r="D25" s="36"/>
      <c r="E25" s="14"/>
      <c r="F25" s="35">
        <v>0</v>
      </c>
      <c r="G25" s="36"/>
    </row>
    <row r="26" spans="1:7" ht="15">
      <c r="A26" s="13" t="s">
        <v>65</v>
      </c>
      <c r="B26" s="9" t="s">
        <v>16</v>
      </c>
      <c r="C26" s="21">
        <v>0</v>
      </c>
      <c r="D26" s="21"/>
      <c r="E26" s="14"/>
      <c r="F26" s="21">
        <v>0</v>
      </c>
      <c r="G26" s="21"/>
    </row>
    <row r="27" spans="1:7" ht="15">
      <c r="A27" s="13" t="s">
        <v>66</v>
      </c>
      <c r="B27" s="9" t="s">
        <v>14</v>
      </c>
      <c r="C27" s="19">
        <v>0</v>
      </c>
      <c r="D27" s="20"/>
      <c r="E27" s="14"/>
      <c r="F27" s="19">
        <v>0</v>
      </c>
      <c r="G27" s="20"/>
    </row>
    <row r="28" spans="1:7" ht="15">
      <c r="A28" s="13" t="s">
        <v>67</v>
      </c>
      <c r="B28" s="9" t="s">
        <v>18</v>
      </c>
      <c r="C28" s="19">
        <v>0</v>
      </c>
      <c r="D28" s="20"/>
      <c r="E28" s="14"/>
      <c r="F28" s="19">
        <v>0</v>
      </c>
      <c r="G28" s="20"/>
    </row>
    <row r="29" spans="1:7" ht="15">
      <c r="A29" s="13" t="s">
        <v>55</v>
      </c>
      <c r="B29" s="9" t="s">
        <v>20</v>
      </c>
      <c r="C29" s="20">
        <v>0</v>
      </c>
      <c r="D29" s="20"/>
      <c r="E29" s="14"/>
      <c r="F29" s="20">
        <v>0</v>
      </c>
      <c r="G29" s="20"/>
    </row>
    <row r="30" spans="1:7" ht="15">
      <c r="A30" s="8" t="s">
        <v>56</v>
      </c>
      <c r="B30" s="9" t="s">
        <v>57</v>
      </c>
      <c r="C30" s="19">
        <v>0</v>
      </c>
      <c r="D30" s="20"/>
      <c r="E30" s="14"/>
      <c r="F30" s="19">
        <v>0</v>
      </c>
      <c r="G30" s="20"/>
    </row>
    <row r="31" spans="1:7" ht="15">
      <c r="A31" s="8" t="s">
        <v>59</v>
      </c>
      <c r="B31" s="9" t="s">
        <v>60</v>
      </c>
      <c r="C31" s="19">
        <v>3691571</v>
      </c>
      <c r="D31" s="20"/>
      <c r="E31" s="14"/>
      <c r="F31" s="19">
        <v>3227784.5</v>
      </c>
      <c r="G31" s="20"/>
    </row>
    <row r="32" spans="1:7" ht="15">
      <c r="A32" s="8" t="s">
        <v>61</v>
      </c>
      <c r="B32" s="9" t="s">
        <v>28</v>
      </c>
      <c r="C32" s="20">
        <v>3352750</v>
      </c>
      <c r="D32" s="20"/>
      <c r="E32" s="14"/>
      <c r="F32" s="20">
        <v>2947026</v>
      </c>
      <c r="G32" s="20"/>
    </row>
    <row r="33" spans="1:7" ht="15.75" thickBot="1">
      <c r="A33" s="37" t="s">
        <v>68</v>
      </c>
      <c r="B33" s="9" t="s">
        <v>30</v>
      </c>
      <c r="C33" s="23">
        <v>143</v>
      </c>
      <c r="D33" s="24"/>
      <c r="E33" s="14"/>
      <c r="F33" s="23">
        <v>143</v>
      </c>
      <c r="G33" s="24"/>
    </row>
    <row r="34" spans="1:7" ht="15.75" thickBot="1">
      <c r="A34" s="38" t="s">
        <v>69</v>
      </c>
      <c r="B34" s="12" t="s">
        <v>70</v>
      </c>
      <c r="C34" s="17"/>
      <c r="D34" s="18">
        <v>136132</v>
      </c>
      <c r="E34" s="14"/>
      <c r="F34" s="17"/>
      <c r="G34" s="18">
        <v>133863</v>
      </c>
    </row>
    <row r="35" spans="1:7" ht="15.75" thickBot="1">
      <c r="A35" s="29" t="s">
        <v>71</v>
      </c>
      <c r="B35" s="12"/>
      <c r="C35" s="17"/>
      <c r="D35" s="18">
        <v>174981424.5</v>
      </c>
      <c r="E35" s="14"/>
      <c r="F35" s="17"/>
      <c r="G35" s="18">
        <v>165445518.5</v>
      </c>
    </row>
    <row r="36" spans="1:7" ht="15">
      <c r="A36" s="10" t="s">
        <v>72</v>
      </c>
      <c r="B36" s="39" t="s">
        <v>73</v>
      </c>
      <c r="C36" s="20">
        <v>2025000</v>
      </c>
      <c r="D36" s="20"/>
      <c r="E36" s="14"/>
      <c r="F36" s="36">
        <v>2025000</v>
      </c>
      <c r="G36" s="20"/>
    </row>
    <row r="37" spans="1:7" ht="15">
      <c r="A37" s="8" t="s">
        <v>74</v>
      </c>
      <c r="B37" s="9"/>
      <c r="C37" s="19">
        <v>-362620</v>
      </c>
      <c r="D37" s="20"/>
      <c r="E37" s="14"/>
      <c r="F37" s="19">
        <v>-362620</v>
      </c>
      <c r="G37" s="20"/>
    </row>
    <row r="38" spans="1:7" ht="15">
      <c r="A38" s="10" t="s">
        <v>75</v>
      </c>
      <c r="B38" s="9" t="s">
        <v>76</v>
      </c>
      <c r="C38" s="40">
        <v>113927022</v>
      </c>
      <c r="D38" s="20"/>
      <c r="E38" s="14"/>
      <c r="F38" s="19">
        <v>113927022</v>
      </c>
      <c r="G38" s="20"/>
    </row>
    <row r="39" spans="1:7" ht="15">
      <c r="A39" s="8" t="s">
        <v>77</v>
      </c>
      <c r="B39" s="9"/>
      <c r="C39" s="20">
        <v>7529</v>
      </c>
      <c r="D39" s="20"/>
      <c r="E39" s="14"/>
      <c r="F39" s="20">
        <v>7529</v>
      </c>
      <c r="G39" s="20"/>
    </row>
    <row r="40" spans="1:7" ht="15">
      <c r="A40" s="8" t="s">
        <v>78</v>
      </c>
      <c r="B40" s="9"/>
      <c r="C40" s="20">
        <v>0</v>
      </c>
      <c r="D40" s="20"/>
      <c r="E40" s="14"/>
      <c r="F40" s="20">
        <v>0</v>
      </c>
      <c r="G40" s="20"/>
    </row>
    <row r="41" spans="1:7" ht="15">
      <c r="A41" s="8" t="s">
        <v>79</v>
      </c>
      <c r="B41" s="9"/>
      <c r="C41" s="20">
        <v>0</v>
      </c>
      <c r="D41" s="20"/>
      <c r="E41" s="14"/>
      <c r="F41" s="20">
        <v>0</v>
      </c>
      <c r="G41" s="20"/>
    </row>
    <row r="42" spans="1:7" ht="15">
      <c r="A42" s="8" t="s">
        <v>80</v>
      </c>
      <c r="B42" s="9"/>
      <c r="C42" s="20">
        <v>0</v>
      </c>
      <c r="D42" s="20"/>
      <c r="E42" s="14"/>
      <c r="F42" s="20">
        <v>0</v>
      </c>
      <c r="G42" s="20"/>
    </row>
    <row r="43" spans="1:7" ht="15">
      <c r="A43" s="8" t="s">
        <v>81</v>
      </c>
      <c r="B43" s="9"/>
      <c r="C43" s="20">
        <v>113919493</v>
      </c>
      <c r="D43" s="20"/>
      <c r="E43" s="14"/>
      <c r="F43" s="20">
        <v>113919493</v>
      </c>
      <c r="G43" s="20"/>
    </row>
    <row r="44" spans="1:7" ht="15">
      <c r="A44" s="10" t="s">
        <v>82</v>
      </c>
      <c r="B44" s="9" t="s">
        <v>83</v>
      </c>
      <c r="C44" s="40">
        <v>41098861</v>
      </c>
      <c r="D44" s="20"/>
      <c r="E44" s="14"/>
      <c r="F44" s="19">
        <v>36603020.5</v>
      </c>
      <c r="G44" s="20"/>
    </row>
    <row r="45" spans="1:7" ht="15">
      <c r="A45" s="8" t="s">
        <v>84</v>
      </c>
      <c r="B45" s="9"/>
      <c r="C45" s="20">
        <v>4846568.5</v>
      </c>
      <c r="D45" s="20"/>
      <c r="E45" s="14"/>
      <c r="F45" s="20">
        <v>3614944.5</v>
      </c>
      <c r="G45" s="20"/>
    </row>
    <row r="46" spans="1:7" ht="15">
      <c r="A46" s="8" t="s">
        <v>85</v>
      </c>
      <c r="B46" s="9"/>
      <c r="C46" s="20">
        <v>0</v>
      </c>
      <c r="D46" s="20"/>
      <c r="E46" s="14"/>
      <c r="F46" s="20">
        <v>0</v>
      </c>
      <c r="G46" s="20"/>
    </row>
    <row r="47" spans="1:7" ht="15">
      <c r="A47" s="8" t="s">
        <v>86</v>
      </c>
      <c r="B47" s="9"/>
      <c r="C47" s="20">
        <v>36252292.5</v>
      </c>
      <c r="D47" s="20"/>
      <c r="E47" s="14"/>
      <c r="F47" s="20">
        <v>32988076</v>
      </c>
      <c r="G47" s="20"/>
    </row>
    <row r="48" spans="1:7" ht="15">
      <c r="A48" s="8" t="s">
        <v>87</v>
      </c>
      <c r="B48" s="9"/>
      <c r="C48" s="20">
        <v>0</v>
      </c>
      <c r="D48" s="20"/>
      <c r="E48" s="14"/>
      <c r="F48" s="20">
        <v>0</v>
      </c>
      <c r="G48" s="20"/>
    </row>
    <row r="49" spans="1:7" ht="30">
      <c r="A49" s="8" t="s">
        <v>88</v>
      </c>
      <c r="B49" s="9"/>
      <c r="C49" s="20">
        <v>0</v>
      </c>
      <c r="D49" s="20"/>
      <c r="E49" s="14"/>
      <c r="F49" s="20">
        <v>0</v>
      </c>
      <c r="G49" s="20"/>
    </row>
    <row r="50" spans="1:7" ht="15">
      <c r="A50" s="8" t="s">
        <v>89</v>
      </c>
      <c r="B50" s="9"/>
      <c r="C50" s="20">
        <v>0</v>
      </c>
      <c r="D50" s="20"/>
      <c r="E50" s="14"/>
      <c r="F50" s="20">
        <v>0</v>
      </c>
      <c r="G50" s="20"/>
    </row>
    <row r="51" spans="1:7" ht="15">
      <c r="A51" s="10" t="s">
        <v>90</v>
      </c>
      <c r="B51" s="9" t="s">
        <v>76</v>
      </c>
      <c r="C51" s="20">
        <v>15298894</v>
      </c>
      <c r="D51" s="20"/>
      <c r="E51" s="14"/>
      <c r="F51" s="20">
        <v>0</v>
      </c>
      <c r="G51" s="20"/>
    </row>
    <row r="52" spans="1:7" ht="15.75" thickBot="1">
      <c r="A52" s="10" t="s">
        <v>91</v>
      </c>
      <c r="B52" s="9" t="s">
        <v>92</v>
      </c>
      <c r="C52" s="20">
        <v>2994267.5</v>
      </c>
      <c r="D52" s="20"/>
      <c r="E52" s="14"/>
      <c r="F52" s="24">
        <v>13253096</v>
      </c>
      <c r="G52" s="20"/>
    </row>
    <row r="53" spans="1:7" ht="15.75" thickBot="1">
      <c r="A53" s="41" t="s">
        <v>93</v>
      </c>
      <c r="B53" s="42"/>
      <c r="C53" s="43"/>
      <c r="D53" s="44">
        <v>197027728</v>
      </c>
      <c r="E53" s="45"/>
      <c r="F53" s="43"/>
      <c r="G53" s="44">
        <v>184369947.5</v>
      </c>
    </row>
    <row r="54" spans="1:7" ht="15">
      <c r="A54" s="26" t="s">
        <v>46</v>
      </c>
      <c r="B54" s="2"/>
      <c r="C54" s="33"/>
      <c r="D54" s="33"/>
      <c r="E54" s="14"/>
      <c r="F54" s="33"/>
      <c r="G54" s="33"/>
    </row>
  </sheetData>
  <mergeCells count="4">
    <mergeCell ref="C9:D9"/>
    <mergeCell ref="F9:G9"/>
    <mergeCell ref="C10:D10"/>
    <mergeCell ref="F10: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F23" sqref="F23"/>
    </sheetView>
  </sheetViews>
  <sheetFormatPr defaultColWidth="9.140625" defaultRowHeight="12.75"/>
  <cols>
    <col min="1" max="1" width="53.421875" style="0" bestFit="1" customWidth="1"/>
    <col min="2" max="2" width="8.421875" style="0" bestFit="1" customWidth="1"/>
    <col min="3" max="3" width="12.421875" style="0" bestFit="1" customWidth="1"/>
  </cols>
  <sheetData>
    <row r="1" spans="1:3" ht="15">
      <c r="A1" s="1" t="s">
        <v>0</v>
      </c>
      <c r="B1" s="46"/>
      <c r="C1" s="4" t="s">
        <v>95</v>
      </c>
    </row>
    <row r="2" spans="1:3" ht="15">
      <c r="A2" s="3" t="s">
        <v>1</v>
      </c>
      <c r="B2" s="46"/>
      <c r="C2" s="4"/>
    </row>
    <row r="3" spans="1:3" ht="15">
      <c r="A3" s="3" t="s">
        <v>96</v>
      </c>
      <c r="B3" s="46"/>
      <c r="C3" s="4"/>
    </row>
    <row r="4" spans="1:3" ht="15">
      <c r="A4" s="4" t="s">
        <v>3</v>
      </c>
      <c r="B4" s="46"/>
      <c r="C4" s="4"/>
    </row>
    <row r="5" spans="1:3" ht="15">
      <c r="A5" s="4"/>
      <c r="B5" s="46"/>
      <c r="C5" s="15"/>
    </row>
    <row r="6" spans="1:3" ht="15">
      <c r="A6" s="4"/>
      <c r="B6" s="46"/>
      <c r="C6" s="4"/>
    </row>
    <row r="7" spans="1:3" ht="15.75" thickBot="1">
      <c r="A7" s="4"/>
      <c r="B7" s="46"/>
      <c r="C7" s="4"/>
    </row>
    <row r="8" spans="1:3" ht="43.5" thickBot="1">
      <c r="A8" s="47"/>
      <c r="B8" s="7" t="s">
        <v>4</v>
      </c>
      <c r="C8" s="48" t="s">
        <v>97</v>
      </c>
    </row>
    <row r="9" spans="1:3" ht="15" thickBot="1">
      <c r="A9" s="11" t="s">
        <v>98</v>
      </c>
      <c r="B9" s="49"/>
      <c r="C9" s="50"/>
    </row>
    <row r="10" spans="1:3" ht="15">
      <c r="A10" s="51" t="s">
        <v>99</v>
      </c>
      <c r="B10" s="52" t="s">
        <v>100</v>
      </c>
      <c r="C10" s="55">
        <v>112453173.5</v>
      </c>
    </row>
    <row r="11" spans="1:3" ht="15">
      <c r="A11" s="53" t="s">
        <v>101</v>
      </c>
      <c r="B11" s="54" t="s">
        <v>100</v>
      </c>
      <c r="C11" s="56">
        <v>-88837708</v>
      </c>
    </row>
    <row r="12" spans="1:3" ht="15.75" thickBot="1">
      <c r="A12" s="53" t="s">
        <v>102</v>
      </c>
      <c r="B12" s="54" t="s">
        <v>100</v>
      </c>
      <c r="C12" s="57">
        <v>0</v>
      </c>
    </row>
    <row r="13" spans="1:3" ht="15" thickBot="1">
      <c r="A13" s="11" t="s">
        <v>103</v>
      </c>
      <c r="B13" s="49" t="s">
        <v>100</v>
      </c>
      <c r="C13" s="18">
        <v>23615465.5</v>
      </c>
    </row>
    <row r="14" spans="1:3" ht="15.75" thickBot="1">
      <c r="A14" s="8" t="s">
        <v>104</v>
      </c>
      <c r="B14" s="58" t="s">
        <v>105</v>
      </c>
      <c r="C14" s="55">
        <v>-9478621.5</v>
      </c>
    </row>
    <row r="15" spans="1:3" ht="15" thickBot="1">
      <c r="A15" s="11" t="s">
        <v>106</v>
      </c>
      <c r="B15" s="59"/>
      <c r="C15" s="18">
        <v>14136844</v>
      </c>
    </row>
    <row r="16" spans="1:3" ht="15">
      <c r="A16" s="8" t="s">
        <v>107</v>
      </c>
      <c r="B16" s="58" t="s">
        <v>108</v>
      </c>
      <c r="C16" s="56">
        <v>13994582</v>
      </c>
    </row>
    <row r="17" spans="1:3" ht="15">
      <c r="A17" s="8" t="s">
        <v>109</v>
      </c>
      <c r="B17" s="58" t="s">
        <v>108</v>
      </c>
      <c r="C17" s="56">
        <v>-5403985.5</v>
      </c>
    </row>
    <row r="18" spans="1:3" ht="15.75" thickBot="1">
      <c r="A18" s="8" t="s">
        <v>110</v>
      </c>
      <c r="B18" s="58" t="s">
        <v>111</v>
      </c>
      <c r="C18" s="56">
        <v>-1276365</v>
      </c>
    </row>
    <row r="19" spans="1:3" ht="15" thickBot="1">
      <c r="A19" s="11" t="s">
        <v>112</v>
      </c>
      <c r="B19" s="59"/>
      <c r="C19" s="18">
        <v>21451075.5</v>
      </c>
    </row>
    <row r="20" spans="1:3" ht="15.75" thickBot="1">
      <c r="A20" s="8" t="s">
        <v>113</v>
      </c>
      <c r="B20" s="58" t="s">
        <v>114</v>
      </c>
      <c r="C20" s="17">
        <v>0</v>
      </c>
    </row>
    <row r="21" spans="1:4" ht="15" thickBot="1">
      <c r="A21" s="29" t="s">
        <v>115</v>
      </c>
      <c r="B21" s="49"/>
      <c r="C21" s="23">
        <v>21448806.5</v>
      </c>
      <c r="D21" s="106"/>
    </row>
    <row r="22" spans="1:4" ht="15" thickBot="1">
      <c r="A22" s="113" t="s">
        <v>175</v>
      </c>
      <c r="B22" s="54"/>
      <c r="C22" s="19">
        <v>-2269</v>
      </c>
      <c r="D22" s="106"/>
    </row>
    <row r="23" spans="1:3" ht="15.75" thickBot="1">
      <c r="A23" s="32" t="s">
        <v>116</v>
      </c>
      <c r="B23" s="58" t="s">
        <v>117</v>
      </c>
      <c r="C23" s="20">
        <v>-6149912.5</v>
      </c>
    </row>
    <row r="24" spans="1:3" ht="15" thickBot="1">
      <c r="A24" s="29" t="s">
        <v>118</v>
      </c>
      <c r="B24" s="60"/>
      <c r="C24" s="63">
        <v>15298894</v>
      </c>
    </row>
    <row r="25" spans="1:3" ht="15" thickBot="1">
      <c r="A25" s="14"/>
      <c r="B25" s="61"/>
      <c r="C25" s="64"/>
    </row>
    <row r="26" spans="1:3" ht="30.75" thickBot="1">
      <c r="A26" s="11" t="s">
        <v>119</v>
      </c>
      <c r="B26" s="59" t="s">
        <v>120</v>
      </c>
      <c r="C26" s="65">
        <v>0.0075550093827160495</v>
      </c>
    </row>
    <row r="27" spans="1:3" ht="15">
      <c r="A27" s="26"/>
      <c r="B27" s="62"/>
      <c r="C27" s="66"/>
    </row>
    <row r="28" spans="1:3" ht="15">
      <c r="A28" s="26" t="s">
        <v>46</v>
      </c>
      <c r="B28" s="62"/>
      <c r="C28" s="64"/>
    </row>
    <row r="29" spans="1:3" ht="15">
      <c r="A29" s="14"/>
      <c r="B29" s="62"/>
      <c r="C29" s="6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18.421875" style="0" bestFit="1" customWidth="1"/>
    <col min="2" max="2" width="14.00390625" style="70" bestFit="1" customWidth="1"/>
    <col min="3" max="3" width="23.140625" style="70" customWidth="1"/>
    <col min="4" max="4" width="13.57421875" style="70" bestFit="1" customWidth="1"/>
    <col min="5" max="5" width="26.57421875" style="70" bestFit="1" customWidth="1"/>
    <col min="6" max="6" width="14.00390625" style="70" bestFit="1" customWidth="1"/>
    <col min="7" max="7" width="18.8515625" style="70" bestFit="1" customWidth="1"/>
    <col min="8" max="8" width="19.8515625" style="70" bestFit="1" customWidth="1"/>
    <col min="9" max="9" width="21.7109375" style="70" bestFit="1" customWidth="1"/>
    <col min="10" max="10" width="16.8515625" style="70" bestFit="1" customWidth="1"/>
  </cols>
  <sheetData>
    <row r="1" ht="13.5" thickBot="1"/>
    <row r="2" spans="1:10" ht="29.25" thickBot="1">
      <c r="A2" s="67" t="s">
        <v>94</v>
      </c>
      <c r="B2" s="67" t="s">
        <v>72</v>
      </c>
      <c r="C2" s="67" t="s">
        <v>74</v>
      </c>
      <c r="D2" s="67" t="s">
        <v>121</v>
      </c>
      <c r="E2" s="67" t="s">
        <v>122</v>
      </c>
      <c r="F2" s="67" t="s">
        <v>84</v>
      </c>
      <c r="G2" s="67" t="s">
        <v>86</v>
      </c>
      <c r="H2" s="67" t="s">
        <v>90</v>
      </c>
      <c r="I2" s="67" t="s">
        <v>123</v>
      </c>
      <c r="J2" s="67" t="s">
        <v>124</v>
      </c>
    </row>
    <row r="3" spans="1:10" ht="15.75" thickBot="1">
      <c r="A3" s="68">
        <v>38352</v>
      </c>
      <c r="B3" s="69">
        <v>2025000</v>
      </c>
      <c r="C3" s="69">
        <v>-362620</v>
      </c>
      <c r="D3" s="69">
        <v>7529</v>
      </c>
      <c r="E3" s="69">
        <v>113919493</v>
      </c>
      <c r="F3" s="69">
        <v>3614944.5</v>
      </c>
      <c r="G3" s="69">
        <v>32988076</v>
      </c>
      <c r="H3" s="69">
        <v>0</v>
      </c>
      <c r="I3" s="69">
        <v>13253096</v>
      </c>
      <c r="J3" s="69">
        <v>165445518.5</v>
      </c>
    </row>
    <row r="4" spans="1:10" ht="12.75">
      <c r="A4" t="s">
        <v>125</v>
      </c>
      <c r="B4" s="71"/>
      <c r="C4" s="71"/>
      <c r="D4" s="71"/>
      <c r="E4" s="71"/>
      <c r="F4" s="71">
        <v>1231624</v>
      </c>
      <c r="G4" s="71">
        <v>3264216</v>
      </c>
      <c r="H4" s="71"/>
      <c r="I4" s="71">
        <v>-4495840</v>
      </c>
      <c r="J4" s="71">
        <v>0</v>
      </c>
    </row>
    <row r="5" spans="1:10" ht="12.75">
      <c r="A5" t="s">
        <v>126</v>
      </c>
      <c r="B5" s="71"/>
      <c r="C5" s="71"/>
      <c r="D5" s="71"/>
      <c r="E5" s="71"/>
      <c r="F5" s="71"/>
      <c r="G5" s="71"/>
      <c r="H5" s="71"/>
      <c r="I5" s="71"/>
      <c r="J5" s="71">
        <v>0</v>
      </c>
    </row>
    <row r="6" spans="1:10" ht="12.75">
      <c r="A6" t="s">
        <v>127</v>
      </c>
      <c r="B6" s="71"/>
      <c r="C6" s="71"/>
      <c r="D6" s="71"/>
      <c r="E6" s="71"/>
      <c r="F6" s="71"/>
      <c r="G6" s="71"/>
      <c r="H6" s="71"/>
      <c r="I6" s="71">
        <v>-5762988</v>
      </c>
      <c r="J6" s="71">
        <v>-5762988</v>
      </c>
    </row>
    <row r="7" spans="1:10" ht="13.5" thickBot="1">
      <c r="A7" t="s">
        <v>128</v>
      </c>
      <c r="B7" s="71"/>
      <c r="C7" s="71"/>
      <c r="D7" s="71"/>
      <c r="E7" s="71"/>
      <c r="F7" s="71"/>
      <c r="G7" s="71"/>
      <c r="H7" s="71">
        <v>15298894</v>
      </c>
      <c r="I7" s="71"/>
      <c r="J7" s="71">
        <v>15298894</v>
      </c>
    </row>
    <row r="8" spans="1:10" ht="15.75" thickBot="1">
      <c r="A8" s="68">
        <v>38717</v>
      </c>
      <c r="B8" s="69">
        <v>2025000</v>
      </c>
      <c r="C8" s="69">
        <v>-362620</v>
      </c>
      <c r="D8" s="69">
        <v>7529</v>
      </c>
      <c r="E8" s="69">
        <v>113919493</v>
      </c>
      <c r="F8" s="69">
        <v>4846568.5</v>
      </c>
      <c r="G8" s="69">
        <v>36252292</v>
      </c>
      <c r="H8" s="69">
        <v>15298894</v>
      </c>
      <c r="I8" s="69">
        <v>2994268</v>
      </c>
      <c r="J8" s="72">
        <v>174981424.5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97"/>
  <sheetViews>
    <sheetView workbookViewId="0" topLeftCell="A1">
      <selection activeCell="F13" sqref="F13"/>
    </sheetView>
  </sheetViews>
  <sheetFormatPr defaultColWidth="9.140625" defaultRowHeight="12.75"/>
  <cols>
    <col min="1" max="1" width="3.421875" style="14" customWidth="1"/>
    <col min="2" max="2" width="65.8515625" style="14" bestFit="1" customWidth="1"/>
    <col min="3" max="3" width="14.28125" style="73" customWidth="1"/>
    <col min="4" max="4" width="12.140625" style="74" bestFit="1" customWidth="1"/>
    <col min="5" max="5" width="14.57421875" style="14" bestFit="1" customWidth="1"/>
    <col min="6" max="7" width="12.8515625" style="14" bestFit="1" customWidth="1"/>
    <col min="8" max="16384" width="22.7109375" style="14" customWidth="1"/>
  </cols>
  <sheetData>
    <row r="1" ht="14.25">
      <c r="B1" s="1"/>
    </row>
    <row r="2" spans="2:3" ht="14.25">
      <c r="B2" s="3" t="s">
        <v>1</v>
      </c>
      <c r="C2" s="75"/>
    </row>
    <row r="3" spans="2:9" s="76" customFormat="1" ht="15">
      <c r="B3" s="3" t="s">
        <v>129</v>
      </c>
      <c r="C3" s="75"/>
      <c r="D3" s="77"/>
      <c r="E3" s="77"/>
      <c r="F3" s="78"/>
      <c r="I3" s="78"/>
    </row>
    <row r="4" spans="2:9" s="76" customFormat="1" ht="15">
      <c r="B4" s="4" t="s">
        <v>130</v>
      </c>
      <c r="C4" s="73"/>
      <c r="D4" s="77"/>
      <c r="E4" s="77"/>
      <c r="F4" s="78"/>
      <c r="I4" s="78"/>
    </row>
    <row r="5" spans="3:9" s="76" customFormat="1" ht="15">
      <c r="C5" s="73"/>
      <c r="D5" s="77"/>
      <c r="E5" s="77"/>
      <c r="F5" s="78"/>
      <c r="I5" s="78"/>
    </row>
    <row r="6" ht="14.25">
      <c r="B6" s="79"/>
    </row>
    <row r="7" spans="2:4" ht="15">
      <c r="B7" s="28"/>
      <c r="D7" s="80"/>
    </row>
    <row r="8" spans="2:5" ht="28.5">
      <c r="B8" s="81"/>
      <c r="C8" s="82" t="s">
        <v>4</v>
      </c>
      <c r="D8" s="83">
        <v>38717</v>
      </c>
      <c r="E8" s="74"/>
    </row>
    <row r="9" spans="2:5" ht="30">
      <c r="B9" s="84" t="s">
        <v>172</v>
      </c>
      <c r="C9" s="85"/>
      <c r="E9" s="74"/>
    </row>
    <row r="10" spans="2:4" ht="15">
      <c r="B10" s="81"/>
      <c r="C10" s="86"/>
      <c r="D10" s="87"/>
    </row>
    <row r="11" spans="2:4" ht="14.25">
      <c r="B11" s="88" t="s">
        <v>131</v>
      </c>
      <c r="C11" s="89"/>
      <c r="D11" s="90">
        <f>+'[1]KONSOLİDE BİLANÇO'!BP314</f>
        <v>15298894</v>
      </c>
    </row>
    <row r="12" spans="2:4" ht="15">
      <c r="B12" s="81"/>
      <c r="C12" s="86"/>
      <c r="D12" s="91"/>
    </row>
    <row r="13" spans="2:4" ht="15">
      <c r="B13" s="81" t="s">
        <v>132</v>
      </c>
      <c r="C13" s="86"/>
      <c r="D13" s="91"/>
    </row>
    <row r="14" spans="2:4" ht="15">
      <c r="B14" s="92" t="s">
        <v>133</v>
      </c>
      <c r="C14" s="25" t="s">
        <v>40</v>
      </c>
      <c r="D14" s="91">
        <v>9642271</v>
      </c>
    </row>
    <row r="15" spans="2:4" ht="15">
      <c r="B15" s="92" t="s">
        <v>134</v>
      </c>
      <c r="C15" s="25" t="s">
        <v>60</v>
      </c>
      <c r="D15" s="91">
        <v>463787</v>
      </c>
    </row>
    <row r="16" spans="2:4" ht="15">
      <c r="B16" s="92" t="s">
        <v>135</v>
      </c>
      <c r="C16" s="93" t="s">
        <v>136</v>
      </c>
      <c r="D16" s="91">
        <v>-149055</v>
      </c>
    </row>
    <row r="17" spans="2:4" ht="15">
      <c r="B17" s="92" t="s">
        <v>137</v>
      </c>
      <c r="C17" s="85"/>
      <c r="D17" s="91"/>
    </row>
    <row r="18" spans="2:4" ht="15">
      <c r="B18" s="92" t="s">
        <v>138</v>
      </c>
      <c r="C18" s="85"/>
      <c r="D18" s="91"/>
    </row>
    <row r="19" spans="2:4" ht="15">
      <c r="B19" s="92" t="s">
        <v>139</v>
      </c>
      <c r="C19" s="25" t="s">
        <v>24</v>
      </c>
      <c r="D19" s="91"/>
    </row>
    <row r="20" spans="2:4" ht="15">
      <c r="B20" s="92" t="s">
        <v>140</v>
      </c>
      <c r="C20" s="25" t="s">
        <v>18</v>
      </c>
      <c r="D20" s="91">
        <v>-26356</v>
      </c>
    </row>
    <row r="21" spans="2:4" ht="15">
      <c r="B21" s="92" t="s">
        <v>141</v>
      </c>
      <c r="C21" s="25" t="s">
        <v>34</v>
      </c>
      <c r="D21" s="91"/>
    </row>
    <row r="22" spans="2:4" ht="15">
      <c r="B22" s="92" t="s">
        <v>142</v>
      </c>
      <c r="C22" s="85"/>
      <c r="D22" s="91"/>
    </row>
    <row r="23" spans="2:4" ht="15">
      <c r="B23" s="92" t="s">
        <v>143</v>
      </c>
      <c r="C23" s="85"/>
      <c r="D23" s="91"/>
    </row>
    <row r="24" spans="2:4" ht="14.25">
      <c r="B24" s="84" t="s">
        <v>144</v>
      </c>
      <c r="C24" s="85"/>
      <c r="D24" s="90">
        <f>SUM(D11:D23)</f>
        <v>25229541</v>
      </c>
    </row>
    <row r="25" spans="2:6" ht="29.25">
      <c r="B25" s="92" t="s">
        <v>145</v>
      </c>
      <c r="C25" s="93" t="s">
        <v>146</v>
      </c>
      <c r="D25" s="91">
        <v>469230</v>
      </c>
      <c r="F25" s="64"/>
    </row>
    <row r="26" spans="2:6" ht="15">
      <c r="B26" s="81" t="s">
        <v>147</v>
      </c>
      <c r="C26" s="25" t="s">
        <v>24</v>
      </c>
      <c r="D26" s="91">
        <v>-4408245</v>
      </c>
      <c r="F26" s="64"/>
    </row>
    <row r="27" spans="2:4" ht="15">
      <c r="B27" s="81" t="s">
        <v>148</v>
      </c>
      <c r="C27" s="86"/>
      <c r="D27" s="91"/>
    </row>
    <row r="28" spans="2:4" ht="15">
      <c r="B28" s="81" t="s">
        <v>149</v>
      </c>
      <c r="C28" s="93" t="s">
        <v>136</v>
      </c>
      <c r="D28" s="91">
        <v>1655074</v>
      </c>
    </row>
    <row r="29" spans="2:4" ht="15">
      <c r="B29" s="81" t="s">
        <v>150</v>
      </c>
      <c r="C29" s="86"/>
      <c r="D29" s="91"/>
    </row>
    <row r="30" spans="2:4" ht="15">
      <c r="B30" s="81" t="s">
        <v>151</v>
      </c>
      <c r="C30" s="86"/>
      <c r="D30" s="91"/>
    </row>
    <row r="31" spans="2:4" ht="15">
      <c r="B31" s="81" t="s">
        <v>152</v>
      </c>
      <c r="C31" s="86"/>
      <c r="D31" s="91"/>
    </row>
    <row r="32" spans="2:7" ht="15">
      <c r="B32" s="81" t="s">
        <v>153</v>
      </c>
      <c r="C32" s="86"/>
      <c r="D32" s="91">
        <f>-585688-9642271+5245482-2581193-463787+149055-469230+26356-1655074+5762988+4408245+357385</f>
        <v>552268</v>
      </c>
      <c r="E32" s="94"/>
      <c r="F32" s="94"/>
      <c r="G32" s="94"/>
    </row>
    <row r="33" spans="2:4" ht="14.25">
      <c r="B33" s="95" t="s">
        <v>154</v>
      </c>
      <c r="C33" s="86"/>
      <c r="D33" s="90">
        <f>SUM(D24:D32)</f>
        <v>23497868</v>
      </c>
    </row>
    <row r="34" spans="2:4" ht="15">
      <c r="B34" s="81"/>
      <c r="C34" s="86"/>
      <c r="D34" s="96"/>
    </row>
    <row r="35" spans="2:4" ht="30">
      <c r="B35" s="95" t="s">
        <v>173</v>
      </c>
      <c r="C35" s="86"/>
      <c r="D35" s="91" t="s">
        <v>155</v>
      </c>
    </row>
    <row r="36" spans="2:4" ht="15">
      <c r="B36" s="97"/>
      <c r="C36" s="98"/>
      <c r="D36" s="91"/>
    </row>
    <row r="37" spans="2:7" ht="15">
      <c r="B37" s="97" t="s">
        <v>156</v>
      </c>
      <c r="C37" s="98"/>
      <c r="G37" s="94"/>
    </row>
    <row r="38" spans="2:4" ht="29.25">
      <c r="B38" s="99" t="s">
        <v>157</v>
      </c>
      <c r="C38" s="93" t="s">
        <v>158</v>
      </c>
      <c r="D38" s="91">
        <v>-5245482</v>
      </c>
    </row>
    <row r="39" spans="2:4" ht="43.5">
      <c r="B39" s="81" t="s">
        <v>159</v>
      </c>
      <c r="C39" s="93" t="s">
        <v>160</v>
      </c>
      <c r="D39" s="91">
        <v>2581193</v>
      </c>
    </row>
    <row r="40" spans="2:4" ht="15">
      <c r="B40" s="92" t="s">
        <v>161</v>
      </c>
      <c r="C40" s="85"/>
      <c r="D40" s="91"/>
    </row>
    <row r="41" spans="2:4" ht="15">
      <c r="B41" s="92" t="s">
        <v>162</v>
      </c>
      <c r="C41" s="85"/>
      <c r="D41" s="91"/>
    </row>
    <row r="42" spans="2:4" ht="14.25">
      <c r="B42" s="84" t="s">
        <v>163</v>
      </c>
      <c r="C42" s="85"/>
      <c r="D42" s="100">
        <f>SUM(D38:D41)</f>
        <v>-2664289</v>
      </c>
    </row>
    <row r="43" spans="2:4" ht="15">
      <c r="B43" s="81"/>
      <c r="C43" s="86"/>
      <c r="D43" s="91"/>
    </row>
    <row r="44" spans="2:4" ht="30">
      <c r="B44" s="101" t="s">
        <v>174</v>
      </c>
      <c r="C44" s="102"/>
      <c r="D44" s="91"/>
    </row>
    <row r="45" spans="2:4" ht="15">
      <c r="B45" s="81"/>
      <c r="C45" s="86"/>
      <c r="D45" s="91"/>
    </row>
    <row r="46" spans="2:4" ht="15">
      <c r="B46" s="81"/>
      <c r="C46" s="86"/>
      <c r="D46" s="91"/>
    </row>
    <row r="47" spans="2:4" ht="15">
      <c r="B47" s="81" t="s">
        <v>164</v>
      </c>
      <c r="C47" s="86"/>
      <c r="D47" s="91"/>
    </row>
    <row r="48" spans="2:4" ht="15">
      <c r="B48" s="81" t="s">
        <v>165</v>
      </c>
      <c r="C48" s="25" t="s">
        <v>50</v>
      </c>
      <c r="D48" s="91">
        <f>-357385+1</f>
        <v>-357384</v>
      </c>
    </row>
    <row r="49" spans="2:4" ht="15">
      <c r="B49" s="81" t="s">
        <v>166</v>
      </c>
      <c r="C49" s="25" t="s">
        <v>50</v>
      </c>
      <c r="D49" s="91"/>
    </row>
    <row r="50" spans="2:4" ht="15">
      <c r="B50" s="81" t="s">
        <v>167</v>
      </c>
      <c r="C50" s="86"/>
      <c r="D50" s="91">
        <v>-5762988</v>
      </c>
    </row>
    <row r="51" spans="2:4" ht="14.25">
      <c r="B51" s="95" t="s">
        <v>168</v>
      </c>
      <c r="C51" s="86"/>
      <c r="D51" s="90">
        <f>SUM(D47:D50)</f>
        <v>-6120372</v>
      </c>
    </row>
    <row r="52" spans="2:4" ht="14.25">
      <c r="B52" s="95" t="s">
        <v>169</v>
      </c>
      <c r="C52" s="86"/>
      <c r="D52" s="90">
        <f>+D33+D42+D51</f>
        <v>14713207</v>
      </c>
    </row>
    <row r="53" spans="2:4" ht="15">
      <c r="B53" s="81"/>
      <c r="C53" s="86"/>
      <c r="D53" s="91"/>
    </row>
    <row r="54" spans="2:4" ht="15">
      <c r="B54" s="92" t="s">
        <v>170</v>
      </c>
      <c r="C54" s="25" t="s">
        <v>8</v>
      </c>
      <c r="D54" s="91">
        <f>+'[1]KONSOLİDE BİLANÇO'!BS12</f>
        <v>48943570.5</v>
      </c>
    </row>
    <row r="55" spans="2:4" ht="15.75" thickBot="1">
      <c r="B55" s="99" t="s">
        <v>171</v>
      </c>
      <c r="C55" s="25" t="s">
        <v>8</v>
      </c>
      <c r="D55" s="103">
        <f>+'[1]KONSOLİDE BİLANÇO'!BP12</f>
        <v>63656777</v>
      </c>
    </row>
    <row r="56" spans="3:4" ht="15" thickTop="1">
      <c r="C56" s="104"/>
      <c r="D56" s="105"/>
    </row>
    <row r="57" spans="2:4" ht="15">
      <c r="B57" s="26" t="s">
        <v>46</v>
      </c>
      <c r="C57" s="102"/>
      <c r="D57" s="105"/>
    </row>
    <row r="58" spans="3:4" ht="14.25">
      <c r="C58" s="104"/>
      <c r="D58" s="105"/>
    </row>
    <row r="59" spans="3:4" ht="14.25">
      <c r="C59" s="104"/>
      <c r="D59" s="105"/>
    </row>
    <row r="60" spans="3:4" ht="14.25">
      <c r="C60" s="104"/>
      <c r="D60" s="105"/>
    </row>
    <row r="61" spans="3:4" ht="14.25">
      <c r="C61" s="104"/>
      <c r="D61" s="105"/>
    </row>
    <row r="62" spans="3:4" ht="14.25">
      <c r="C62" s="104"/>
      <c r="D62" s="105"/>
    </row>
    <row r="63" spans="3:4" ht="14.25">
      <c r="C63" s="104"/>
      <c r="D63" s="105"/>
    </row>
    <row r="64" spans="3:4" ht="14.25">
      <c r="C64" s="104"/>
      <c r="D64" s="105"/>
    </row>
    <row r="65" ht="14.25">
      <c r="D65" s="105"/>
    </row>
    <row r="66" ht="14.25">
      <c r="D66" s="105"/>
    </row>
    <row r="67" ht="14.25">
      <c r="D67" s="105"/>
    </row>
    <row r="68" ht="14.25">
      <c r="D68" s="105"/>
    </row>
    <row r="69" ht="14.25">
      <c r="D69" s="105"/>
    </row>
    <row r="70" ht="14.25">
      <c r="D70" s="105"/>
    </row>
    <row r="71" ht="14.25">
      <c r="D71" s="105"/>
    </row>
    <row r="72" ht="14.25">
      <c r="D72" s="105"/>
    </row>
    <row r="73" ht="14.25">
      <c r="D73" s="105"/>
    </row>
    <row r="74" ht="14.25">
      <c r="D74" s="105"/>
    </row>
    <row r="75" ht="14.25">
      <c r="D75" s="105"/>
    </row>
    <row r="76" ht="14.25">
      <c r="D76" s="105"/>
    </row>
    <row r="77" ht="14.25">
      <c r="D77" s="105"/>
    </row>
    <row r="78" ht="14.25">
      <c r="D78" s="105"/>
    </row>
    <row r="79" ht="14.25">
      <c r="D79" s="105"/>
    </row>
    <row r="80" ht="14.25">
      <c r="D80" s="105"/>
    </row>
    <row r="81" ht="14.25">
      <c r="D81" s="105"/>
    </row>
    <row r="82" ht="14.25">
      <c r="D82" s="105"/>
    </row>
    <row r="83" ht="14.25">
      <c r="D83" s="105"/>
    </row>
    <row r="84" ht="14.25">
      <c r="D84" s="105"/>
    </row>
    <row r="85" ht="14.25">
      <c r="D85" s="105"/>
    </row>
    <row r="86" ht="14.25">
      <c r="D86" s="105"/>
    </row>
    <row r="87" ht="14.25">
      <c r="D87" s="105"/>
    </row>
    <row r="88" ht="14.25">
      <c r="D88" s="105"/>
    </row>
    <row r="89" ht="14.25">
      <c r="D89" s="105"/>
    </row>
    <row r="90" ht="14.25">
      <c r="D90" s="105"/>
    </row>
    <row r="91" ht="14.25">
      <c r="D91" s="105"/>
    </row>
    <row r="92" ht="14.25">
      <c r="D92" s="105"/>
    </row>
    <row r="93" ht="14.25">
      <c r="D93" s="105"/>
    </row>
    <row r="94" ht="14.25">
      <c r="D94" s="105"/>
    </row>
    <row r="95" ht="14.25">
      <c r="D95" s="105"/>
    </row>
    <row r="96" ht="14.25">
      <c r="D96" s="105"/>
    </row>
    <row r="97" ht="14.25">
      <c r="D97" s="10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kartonsan</cp:lastModifiedBy>
  <dcterms:created xsi:type="dcterms:W3CDTF">1996-10-14T23:33:28Z</dcterms:created>
  <dcterms:modified xsi:type="dcterms:W3CDTF">2006-02-27T06:58:51Z</dcterms:modified>
  <cp:category/>
  <cp:version/>
  <cp:contentType/>
  <cp:contentStatus/>
</cp:coreProperties>
</file>